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mc:AlternateContent xmlns:mc="http://schemas.openxmlformats.org/markup-compatibility/2006">
    <mc:Choice Requires="x15">
      <x15ac:absPath xmlns:x15ac="http://schemas.microsoft.com/office/spreadsheetml/2010/11/ac" url="/Users/jacesattler/Library/Mobile Documents/com~apple~CloudDocs/Elevate Strategies/NPTE CONTENT/Preview Exam PT/PT Versions to SEND/"/>
    </mc:Choice>
  </mc:AlternateContent>
  <xr:revisionPtr revIDLastSave="0" documentId="13_ncr:1_{6EB52781-4E44-A044-A0B9-C048A3C11D05}" xr6:coauthVersionLast="47" xr6:coauthVersionMax="47" xr10:uidLastSave="{00000000-0000-0000-0000-000000000000}"/>
  <bookViews>
    <workbookView xWindow="820" yWindow="500" windowWidth="27980" windowHeight="17500" xr2:uid="{00000000-000D-0000-FFFF-FFFF00000000}"/>
  </bookViews>
  <sheets>
    <sheet name="Score Analysis"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8" i="1" l="1"/>
  <c r="F18" i="1"/>
  <c r="G17" i="1"/>
  <c r="F17" i="1"/>
  <c r="G16" i="1"/>
  <c r="H16" i="1" s="1"/>
  <c r="F16" i="1"/>
  <c r="G15" i="1"/>
  <c r="F15" i="1"/>
  <c r="G14" i="1"/>
  <c r="F14" i="1"/>
  <c r="G9" i="1"/>
  <c r="F9" i="1"/>
  <c r="G8" i="1"/>
  <c r="F8" i="1"/>
  <c r="G7" i="1"/>
  <c r="F7" i="1"/>
  <c r="G6" i="1"/>
  <c r="F6" i="1"/>
  <c r="B24" i="1"/>
  <c r="B25" i="1" s="1"/>
  <c r="H7" i="1" l="1"/>
  <c r="H15" i="1"/>
  <c r="H17" i="1"/>
  <c r="H9" i="1"/>
  <c r="H8" i="1"/>
  <c r="H6" i="1"/>
  <c r="H14" i="1"/>
  <c r="H18" i="1"/>
</calcChain>
</file>

<file path=xl/sharedStrings.xml><?xml version="1.0" encoding="utf-8"?>
<sst xmlns="http://schemas.openxmlformats.org/spreadsheetml/2006/main" count="63" uniqueCount="49">
  <si>
    <t>Answers</t>
  </si>
  <si>
    <t>Question #</t>
  </si>
  <si>
    <t>Incorrect (Y/N)</t>
  </si>
  <si>
    <t>Category</t>
  </si>
  <si>
    <t># 1</t>
  </si>
  <si>
    <t>Musculoskeletal Systems PT Examination</t>
  </si>
  <si>
    <t># 2</t>
  </si>
  <si>
    <t>Musculoskeletal Systems Interventions</t>
  </si>
  <si>
    <t># 3</t>
  </si>
  <si>
    <t>Other Systems Foundations</t>
  </si>
  <si>
    <t># 4</t>
  </si>
  <si>
    <t>Neuromuscular Systems PT Examination</t>
  </si>
  <si>
    <t># 5</t>
  </si>
  <si>
    <t>Neuromuscular Systems Foundations</t>
  </si>
  <si>
    <t># 6</t>
  </si>
  <si>
    <t>Musculoskeletal Systems Foundations</t>
  </si>
  <si>
    <t># 7</t>
  </si>
  <si>
    <t>Nonsystems</t>
  </si>
  <si>
    <t># 8</t>
  </si>
  <si>
    <t># 9</t>
  </si>
  <si>
    <t># 10</t>
  </si>
  <si>
    <t>Cardiopulmonary Systems PT Examination</t>
  </si>
  <si>
    <t># 11</t>
  </si>
  <si>
    <t># 12</t>
  </si>
  <si>
    <t># 13</t>
  </si>
  <si>
    <t>Integumentary Interventions</t>
  </si>
  <si>
    <t># 14</t>
  </si>
  <si>
    <t>Cardiopulmonary Systems Interventions</t>
  </si>
  <si>
    <t># 15</t>
  </si>
  <si>
    <t># 16</t>
  </si>
  <si>
    <t># 17</t>
  </si>
  <si>
    <t># 18</t>
  </si>
  <si>
    <t># 19</t>
  </si>
  <si>
    <t># 20</t>
  </si>
  <si>
    <t>TOTAL INCORRECT</t>
  </si>
  <si>
    <t>TOTAL PERCENTAGE</t>
  </si>
  <si>
    <t>Professional Work Activity</t>
  </si>
  <si>
    <t>Total Items</t>
  </si>
  <si>
    <t># Items Correct</t>
  </si>
  <si>
    <t>Percent Score</t>
  </si>
  <si>
    <t>PT Examination</t>
  </si>
  <si>
    <t>Foundations for Evaluation, Differential Diagnosis, and Prognosis</t>
  </si>
  <si>
    <t>Interventions</t>
  </si>
  <si>
    <t>Body Systems</t>
  </si>
  <si>
    <t>Cardiopulmonary Systems</t>
  </si>
  <si>
    <t>Musculoskeletal Systems</t>
  </si>
  <si>
    <t>Neuromuscular Systems</t>
  </si>
  <si>
    <t>Integumentary Systems</t>
  </si>
  <si>
    <t>Other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</si>
</sst>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color indexed="8"/>
      <name val="Helvetica Neue"/>
    </font>
    <font>
      <sz val="12"/>
      <color indexed="10"/>
      <name val="Helvetica Neue"/>
    </font>
    <font>
      <b/>
      <sz val="12"/>
      <color indexed="11"/>
      <name val="Helvetica Neue"/>
    </font>
    <font>
      <sz val="13"/>
      <color indexed="8"/>
      <name val="Helvetica Neue Medium"/>
    </font>
    <font>
      <sz val="13"/>
      <color indexed="8"/>
      <name val="Helvetica Neue"/>
    </font>
    <font>
      <sz val="10"/>
      <color indexed="16"/>
      <name val="Helvetica Neue"/>
    </font>
    <font>
      <sz val="13"/>
      <color indexed="11"/>
      <name val="Helvetica Neue Medium"/>
    </font>
    <font>
      <sz val="13"/>
      <color indexed="11"/>
      <name val="Helvetica Neue"/>
    </font>
    <font>
      <sz val="10"/>
      <color indexed="11"/>
      <name val="Helvetica Neue"/>
    </font>
    <font>
      <b/>
      <sz val="11"/>
      <color indexed="11"/>
      <name val="Helvetica Neue"/>
    </font>
    <font>
      <sz val="11"/>
      <color indexed="11"/>
      <name val="Helvetica Neue Medium"/>
    </font>
    <font>
      <sz val="8"/>
      <color indexed="11"/>
      <name val="Helvetica Neue Medium"/>
    </font>
    <font>
      <sz val="13"/>
      <color indexed="8"/>
      <name val="Helvetica Neue"/>
      <family val="2"/>
    </font>
    <font>
      <sz val="10"/>
      <color indexed="8"/>
      <name val="Helvetica Neue"/>
      <family val="2"/>
    </font>
  </fonts>
  <fills count="5">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4"/>
        <bgColor auto="1"/>
      </patternFill>
    </fill>
  </fills>
  <borders count="23">
    <border>
      <left/>
      <right/>
      <top/>
      <bottom/>
      <diagonal/>
    </border>
    <border>
      <left style="thin">
        <color indexed="8"/>
      </left>
      <right style="thin">
        <color indexed="13"/>
      </right>
      <top style="thin">
        <color indexed="8"/>
      </top>
      <bottom style="thin">
        <color indexed="8"/>
      </bottom>
      <diagonal/>
    </border>
    <border>
      <left style="thin">
        <color indexed="13"/>
      </left>
      <right style="thin">
        <color indexed="13"/>
      </right>
      <top style="thin">
        <color indexed="8"/>
      </top>
      <bottom style="thin">
        <color indexed="8"/>
      </bottom>
      <diagonal/>
    </border>
    <border>
      <left style="thin">
        <color indexed="13"/>
      </left>
      <right style="thin">
        <color indexed="8"/>
      </right>
      <top style="thin">
        <color indexed="8"/>
      </top>
      <bottom style="thin">
        <color indexed="8"/>
      </bottom>
      <diagonal/>
    </border>
    <border>
      <left style="thin">
        <color indexed="15"/>
      </left>
      <right style="thin">
        <color indexed="8"/>
      </right>
      <top style="thin">
        <color indexed="8"/>
      </top>
      <bottom style="thin">
        <color indexed="13"/>
      </bottom>
      <diagonal/>
    </border>
    <border>
      <left style="thin">
        <color indexed="8"/>
      </left>
      <right style="thin">
        <color indexed="13"/>
      </right>
      <top style="thin">
        <color indexed="8"/>
      </top>
      <bottom style="thin">
        <color indexed="13"/>
      </bottom>
      <diagonal/>
    </border>
    <border>
      <left style="thin">
        <color indexed="13"/>
      </left>
      <right style="thin">
        <color indexed="15"/>
      </right>
      <top style="thin">
        <color indexed="8"/>
      </top>
      <bottom style="thin">
        <color indexed="13"/>
      </bottom>
      <diagonal/>
    </border>
    <border>
      <left style="thin">
        <color indexed="15"/>
      </left>
      <right style="thin">
        <color indexed="8"/>
      </right>
      <top style="thin">
        <color indexed="13"/>
      </top>
      <bottom style="thin">
        <color indexed="13"/>
      </bottom>
      <diagonal/>
    </border>
    <border>
      <left style="thin">
        <color indexed="8"/>
      </left>
      <right style="thin">
        <color indexed="13"/>
      </right>
      <top style="thin">
        <color indexed="13"/>
      </top>
      <bottom style="thin">
        <color indexed="13"/>
      </bottom>
      <diagonal/>
    </border>
    <border>
      <left style="thin">
        <color indexed="13"/>
      </left>
      <right style="thin">
        <color indexed="15"/>
      </right>
      <top style="thin">
        <color indexed="13"/>
      </top>
      <bottom style="thin">
        <color indexed="13"/>
      </bottom>
      <diagonal/>
    </border>
    <border>
      <left style="thin">
        <color indexed="15"/>
      </left>
      <right style="thin">
        <color indexed="8"/>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5"/>
      </right>
      <top style="thin">
        <color indexed="13"/>
      </top>
      <bottom style="thin">
        <color indexed="8"/>
      </bottom>
      <diagonal/>
    </border>
    <border>
      <left style="thin">
        <color indexed="8"/>
      </left>
      <right style="thin">
        <color indexed="8"/>
      </right>
      <top style="thin">
        <color indexed="8"/>
      </top>
      <bottom style="thin">
        <color indexed="13"/>
      </bottom>
      <diagonal/>
    </border>
    <border>
      <left style="thin">
        <color indexed="13"/>
      </left>
      <right style="thin">
        <color indexed="8"/>
      </right>
      <top style="thin">
        <color indexed="8"/>
      </top>
      <bottom style="thin">
        <color indexed="13"/>
      </bottom>
      <diagonal/>
    </border>
    <border>
      <left style="thin">
        <color indexed="8"/>
      </left>
      <right style="thin">
        <color indexed="8"/>
      </right>
      <top style="thin">
        <color indexed="13"/>
      </top>
      <bottom style="thin">
        <color indexed="8"/>
      </bottom>
      <diagonal/>
    </border>
    <border>
      <left style="thin">
        <color indexed="13"/>
      </left>
      <right style="thin">
        <color indexed="8"/>
      </right>
      <top style="thin">
        <color indexed="13"/>
      </top>
      <bottom style="thin">
        <color indexed="8"/>
      </bottom>
      <diagonal/>
    </border>
    <border>
      <left style="thin">
        <color indexed="13"/>
      </left>
      <right style="thin">
        <color indexed="13"/>
      </right>
      <top style="thin">
        <color indexed="8"/>
      </top>
      <bottom style="thin">
        <color indexed="13"/>
      </bottom>
      <diagonal/>
    </border>
    <border>
      <left style="thin">
        <color indexed="13"/>
      </left>
      <right style="thin">
        <color indexed="13"/>
      </right>
      <top style="thin">
        <color indexed="13"/>
      </top>
      <bottom style="thin">
        <color indexed="13"/>
      </bottom>
      <diagonal/>
    </border>
    <border>
      <left style="thin">
        <color indexed="15"/>
      </left>
      <right style="thin">
        <color indexed="8"/>
      </right>
      <top style="thin">
        <color indexed="13"/>
      </top>
      <bottom style="thin">
        <color indexed="15"/>
      </bottom>
      <diagonal/>
    </border>
    <border>
      <left style="thin">
        <color indexed="8"/>
      </left>
      <right style="thin">
        <color indexed="13"/>
      </right>
      <top style="thin">
        <color indexed="13"/>
      </top>
      <bottom style="thin">
        <color indexed="15"/>
      </bottom>
      <diagonal/>
    </border>
    <border>
      <left style="thin">
        <color indexed="13"/>
      </left>
      <right style="thin">
        <color indexed="13"/>
      </right>
      <top style="thin">
        <color indexed="13"/>
      </top>
      <bottom style="thin">
        <color indexed="15"/>
      </bottom>
      <diagonal/>
    </border>
    <border>
      <left style="thin">
        <color indexed="13"/>
      </left>
      <right style="thin">
        <color indexed="15"/>
      </right>
      <top style="thin">
        <color indexed="13"/>
      </top>
      <bottom style="thin">
        <color indexed="15"/>
      </bottom>
      <diagonal/>
    </border>
  </borders>
  <cellStyleXfs count="1">
    <xf numFmtId="0" fontId="0" fillId="0" borderId="0" applyNumberFormat="0" applyFill="0" applyBorder="0" applyProtection="0">
      <alignment vertical="top" wrapText="1"/>
    </xf>
  </cellStyleXfs>
  <cellXfs count="40">
    <xf numFmtId="0" fontId="0" fillId="0" borderId="0" xfId="0">
      <alignment vertical="top" wrapText="1"/>
    </xf>
    <xf numFmtId="0" fontId="0" fillId="2" borderId="0" xfId="0" applyNumberFormat="1" applyFill="1" applyProtection="1">
      <alignment vertical="top" wrapText="1"/>
      <protection locked="0"/>
    </xf>
    <xf numFmtId="0" fontId="1" fillId="2" borderId="0" xfId="0" applyFont="1" applyFill="1" applyAlignment="1" applyProtection="1">
      <alignment horizontal="center" vertical="center"/>
      <protection locked="0"/>
    </xf>
    <xf numFmtId="0" fontId="4" fillId="2" borderId="5"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7" fillId="2" borderId="5" xfId="0" applyNumberFormat="1" applyFont="1" applyFill="1" applyBorder="1" applyAlignment="1" applyProtection="1">
      <alignment horizontal="center" vertical="center" wrapText="1"/>
      <protection locked="0"/>
    </xf>
    <xf numFmtId="164" fontId="7" fillId="2" borderId="11" xfId="0" applyNumberFormat="1"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protection hidden="1"/>
    </xf>
    <xf numFmtId="0" fontId="9" fillId="3" borderId="1" xfId="0" applyFont="1" applyFill="1" applyBorder="1" applyAlignment="1" applyProtection="1">
      <alignment horizontal="center" vertical="center" wrapText="1"/>
      <protection hidden="1"/>
    </xf>
    <xf numFmtId="49" fontId="2" fillId="3" borderId="2" xfId="0" applyNumberFormat="1" applyFont="1" applyFill="1" applyBorder="1" applyAlignment="1" applyProtection="1">
      <alignment horizontal="center" vertical="center" wrapText="1"/>
      <protection hidden="1"/>
    </xf>
    <xf numFmtId="49" fontId="2" fillId="3" borderId="3" xfId="0" applyNumberFormat="1" applyFont="1" applyFill="1" applyBorder="1" applyAlignment="1" applyProtection="1">
      <alignment horizontal="center" vertical="center" wrapText="1"/>
      <protection hidden="1"/>
    </xf>
    <xf numFmtId="49" fontId="10" fillId="4" borderId="4" xfId="0" applyNumberFormat="1" applyFont="1" applyFill="1" applyBorder="1" applyAlignment="1" applyProtection="1">
      <alignment vertical="center" wrapText="1"/>
      <protection hidden="1"/>
    </xf>
    <xf numFmtId="0" fontId="4" fillId="2" borderId="5" xfId="0" applyNumberFormat="1" applyFont="1" applyFill="1" applyBorder="1" applyAlignment="1" applyProtection="1">
      <alignment vertical="center" wrapText="1"/>
      <protection hidden="1"/>
    </xf>
    <xf numFmtId="0" fontId="4" fillId="2" borderId="17" xfId="0" applyNumberFormat="1" applyFont="1" applyFill="1" applyBorder="1" applyAlignment="1" applyProtection="1">
      <alignment vertical="center" wrapText="1"/>
      <protection hidden="1"/>
    </xf>
    <xf numFmtId="164" fontId="4" fillId="2" borderId="6" xfId="0" applyNumberFormat="1" applyFont="1" applyFill="1" applyBorder="1" applyAlignment="1" applyProtection="1">
      <alignment vertical="center" wrapText="1"/>
      <protection hidden="1"/>
    </xf>
    <xf numFmtId="49" fontId="11" fillId="4" borderId="7" xfId="0" applyNumberFormat="1" applyFont="1" applyFill="1" applyBorder="1" applyAlignment="1" applyProtection="1">
      <alignment vertical="center" wrapText="1"/>
      <protection hidden="1"/>
    </xf>
    <xf numFmtId="0" fontId="4" fillId="2" borderId="8" xfId="0" applyNumberFormat="1" applyFont="1" applyFill="1" applyBorder="1" applyAlignment="1" applyProtection="1">
      <alignment vertical="center" wrapText="1"/>
      <protection hidden="1"/>
    </xf>
    <xf numFmtId="0" fontId="4" fillId="2" borderId="18" xfId="0" applyNumberFormat="1" applyFont="1" applyFill="1" applyBorder="1" applyAlignment="1" applyProtection="1">
      <alignment vertical="center" wrapText="1"/>
      <protection hidden="1"/>
    </xf>
    <xf numFmtId="164" fontId="4" fillId="2" borderId="9" xfId="0" applyNumberFormat="1" applyFont="1" applyFill="1" applyBorder="1" applyAlignment="1" applyProtection="1">
      <alignment vertical="center" wrapText="1"/>
      <protection hidden="1"/>
    </xf>
    <xf numFmtId="49" fontId="10" fillId="4" borderId="7" xfId="0" applyNumberFormat="1" applyFont="1" applyFill="1" applyBorder="1" applyAlignment="1" applyProtection="1">
      <alignment vertical="center" wrapText="1"/>
      <protection hidden="1"/>
    </xf>
    <xf numFmtId="49" fontId="10" fillId="4" borderId="19" xfId="0" applyNumberFormat="1" applyFont="1" applyFill="1" applyBorder="1" applyAlignment="1" applyProtection="1">
      <alignment vertical="center" wrapText="1"/>
      <protection hidden="1"/>
    </xf>
    <xf numFmtId="0" fontId="4" fillId="2" borderId="20" xfId="0" applyNumberFormat="1" applyFont="1" applyFill="1" applyBorder="1" applyAlignment="1" applyProtection="1">
      <alignment vertical="center" wrapText="1"/>
      <protection hidden="1"/>
    </xf>
    <xf numFmtId="0" fontId="4" fillId="2" borderId="21" xfId="0" applyNumberFormat="1" applyFont="1" applyFill="1" applyBorder="1" applyAlignment="1" applyProtection="1">
      <alignment vertical="center" wrapText="1"/>
      <protection hidden="1"/>
    </xf>
    <xf numFmtId="164" fontId="4" fillId="2" borderId="22" xfId="0" applyNumberFormat="1" applyFont="1" applyFill="1" applyBorder="1" applyAlignment="1" applyProtection="1">
      <alignment vertical="center" wrapText="1"/>
      <protection hidden="1"/>
    </xf>
    <xf numFmtId="0" fontId="0" fillId="2" borderId="0" xfId="0" applyNumberFormat="1" applyFill="1" applyProtection="1">
      <alignment vertical="top" wrapText="1"/>
      <protection hidden="1"/>
    </xf>
    <xf numFmtId="0" fontId="2" fillId="3" borderId="1" xfId="0" applyFont="1" applyFill="1" applyBorder="1" applyAlignment="1" applyProtection="1">
      <alignment horizontal="center" vertical="center" wrapText="1"/>
      <protection hidden="1"/>
    </xf>
    <xf numFmtId="49" fontId="2" fillId="3" borderId="1" xfId="0" applyNumberFormat="1" applyFont="1" applyFill="1" applyBorder="1" applyAlignment="1" applyProtection="1">
      <alignment horizontal="center" vertical="center" wrapText="1"/>
      <protection hidden="1"/>
    </xf>
    <xf numFmtId="49" fontId="3" fillId="4" borderId="4" xfId="0" applyNumberFormat="1" applyFont="1" applyFill="1" applyBorder="1" applyAlignment="1" applyProtection="1">
      <alignment horizontal="center" vertical="center" wrapText="1"/>
      <protection hidden="1"/>
    </xf>
    <xf numFmtId="49" fontId="3" fillId="4" borderId="7" xfId="0" applyNumberFormat="1" applyFont="1" applyFill="1" applyBorder="1" applyAlignment="1" applyProtection="1">
      <alignment horizontal="center" vertical="center" wrapText="1"/>
      <protection hidden="1"/>
    </xf>
    <xf numFmtId="49" fontId="3" fillId="4" borderId="10" xfId="0" applyNumberFormat="1" applyFont="1" applyFill="1" applyBorder="1" applyAlignment="1" applyProtection="1">
      <alignment horizontal="center" vertical="center" wrapText="1"/>
      <protection hidden="1"/>
    </xf>
    <xf numFmtId="49" fontId="6" fillId="4" borderId="13" xfId="0" applyNumberFormat="1" applyFont="1" applyFill="1" applyBorder="1" applyAlignment="1" applyProtection="1">
      <alignment horizontal="center" vertical="center" wrapText="1"/>
      <protection hidden="1"/>
    </xf>
    <xf numFmtId="49" fontId="6" fillId="4" borderId="15" xfId="0" applyNumberFormat="1" applyFont="1" applyFill="1" applyBorder="1" applyAlignment="1" applyProtection="1">
      <alignment horizontal="center" vertical="center" wrapText="1"/>
      <protection hidden="1"/>
    </xf>
    <xf numFmtId="49" fontId="13" fillId="2" borderId="6" xfId="0" applyNumberFormat="1" applyFont="1" applyFill="1" applyBorder="1" applyAlignment="1" applyProtection="1">
      <alignment horizontal="center" vertical="center" wrapText="1"/>
      <protection hidden="1"/>
    </xf>
    <xf numFmtId="49" fontId="0" fillId="2" borderId="9" xfId="0" applyNumberFormat="1" applyFill="1" applyBorder="1" applyAlignment="1" applyProtection="1">
      <alignment horizontal="center" vertical="center" wrapText="1"/>
      <protection hidden="1"/>
    </xf>
    <xf numFmtId="49" fontId="5" fillId="2" borderId="9" xfId="0" applyNumberFormat="1" applyFont="1" applyFill="1" applyBorder="1" applyAlignment="1" applyProtection="1">
      <alignment horizontal="center" vertical="center" wrapText="1"/>
      <protection hidden="1"/>
    </xf>
    <xf numFmtId="49" fontId="5" fillId="2" borderId="12" xfId="0" applyNumberFormat="1" applyFont="1" applyFill="1" applyBorder="1" applyAlignment="1" applyProtection="1">
      <alignment horizontal="center" vertical="center" wrapText="1"/>
      <protection hidden="1"/>
    </xf>
    <xf numFmtId="0" fontId="8" fillId="2" borderId="14" xfId="0" applyFont="1" applyFill="1" applyBorder="1" applyAlignment="1" applyProtection="1">
      <alignment horizontal="center" vertical="center" wrapText="1"/>
      <protection hidden="1"/>
    </xf>
    <xf numFmtId="9" fontId="8" fillId="2" borderId="16" xfId="0" applyNumberFormat="1" applyFont="1" applyFill="1" applyBorder="1" applyAlignment="1" applyProtection="1">
      <alignment horizontal="center" vertical="center" wrapText="1"/>
      <protection hidden="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FEFFFE"/>
      <rgbColor rgb="FF363636"/>
      <rgbColor rgb="FF7980FF"/>
      <rgbColor rgb="FF9BE9C3"/>
      <rgbColor rgb="FF434443"/>
      <rgbColor rgb="FFB5B5B5"/>
      <rgbColor rgb="FF2C2C2C"/>
      <rgbColor rgb="FFAFAFAF"/>
      <rgbColor rgb="FFFEFEFE"/>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95714</xdr:rowOff>
    </xdr:from>
    <xdr:to>
      <xdr:col>2</xdr:col>
      <xdr:colOff>116840</xdr:colOff>
      <xdr:row>0</xdr:row>
      <xdr:rowOff>468901</xdr:rowOff>
    </xdr:to>
    <xdr:sp macro="" textlink="">
      <xdr:nvSpPr>
        <xdr:cNvPr id="2" name="Score Analysis Instructions">
          <a:extLst>
            <a:ext uri="{FF2B5EF4-FFF2-40B4-BE49-F238E27FC236}">
              <a16:creationId xmlns:a16="http://schemas.microsoft.com/office/drawing/2014/main" id="{00000000-0008-0000-0000-000002000000}"/>
            </a:ext>
          </a:extLst>
        </xdr:cNvPr>
        <xdr:cNvSpPr txBox="1"/>
      </xdr:nvSpPr>
      <xdr:spPr>
        <a:xfrm>
          <a:off x="-19050" y="95714"/>
          <a:ext cx="2606041" cy="373188"/>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600" b="0" i="0" u="sng" strike="noStrike" cap="none" spc="0" baseline="0">
              <a:solidFill>
                <a:srgbClr val="FFFFFF"/>
              </a:solidFill>
              <a:uFillTx/>
              <a:latin typeface="+mn-lt"/>
              <a:ea typeface="+mn-ea"/>
              <a:cs typeface="+mn-cs"/>
              <a:sym typeface="Helvetica Neue"/>
            </a:defRPr>
          </a:pPr>
          <a:r>
            <a:rPr sz="1600" b="0" i="0" u="sng" strike="noStrike" cap="none" spc="0" baseline="0">
              <a:solidFill>
                <a:srgbClr val="FFFFFF"/>
              </a:solidFill>
              <a:uFillTx/>
              <a:latin typeface="+mn-lt"/>
              <a:ea typeface="+mn-ea"/>
              <a:cs typeface="+mn-cs"/>
              <a:sym typeface="Helvetica Neue"/>
            </a:rPr>
            <a:t>Score Analysis Instructions</a:t>
          </a:r>
        </a:p>
      </xdr:txBody>
    </xdr:sp>
    <xdr:clientData/>
  </xdr:twoCellAnchor>
  <xdr:twoCellAnchor>
    <xdr:from>
      <xdr:col>0</xdr:col>
      <xdr:colOff>0</xdr:colOff>
      <xdr:row>0</xdr:row>
      <xdr:rowOff>402946</xdr:rowOff>
    </xdr:from>
    <xdr:to>
      <xdr:col>7</xdr:col>
      <xdr:colOff>830274</xdr:colOff>
      <xdr:row>0</xdr:row>
      <xdr:rowOff>1041068</xdr:rowOff>
    </xdr:to>
    <xdr:sp macro="" textlink="">
      <xdr:nvSpPr>
        <xdr:cNvPr id="3" name="Use the tables below to see your performance on this mini practice examination. Simply fill in the “Incorrect” column in the “Answers” table below. For any incorrect answers, put the letter “Y”. When you have input all incorrect answers, the sheet will a">
          <a:extLst>
            <a:ext uri="{FF2B5EF4-FFF2-40B4-BE49-F238E27FC236}">
              <a16:creationId xmlns:a16="http://schemas.microsoft.com/office/drawing/2014/main" id="{00000000-0008-0000-0000-000003000000}"/>
            </a:ext>
          </a:extLst>
        </xdr:cNvPr>
        <xdr:cNvSpPr txBox="1"/>
      </xdr:nvSpPr>
      <xdr:spPr>
        <a:xfrm>
          <a:off x="-19050" y="402946"/>
          <a:ext cx="10025075" cy="638123"/>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50800" tIns="50800" rIns="50800" bIns="50800" numCol="1" anchor="t">
          <a:spAutoFit/>
        </a:bodyPr>
        <a:lstStyle/>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FFFFFF"/>
              </a:solidFill>
              <a:uFillTx/>
              <a:latin typeface="+mn-lt"/>
              <a:ea typeface="+mn-ea"/>
              <a:cs typeface="+mn-cs"/>
              <a:sym typeface="Helvetica Neue"/>
            </a:defRPr>
          </a:pPr>
          <a:r>
            <a:rPr sz="1100" b="0" i="0" u="none" strike="noStrike" cap="none" spc="0" baseline="0">
              <a:solidFill>
                <a:srgbClr val="FFFFFF"/>
              </a:solidFill>
              <a:uFillTx/>
              <a:latin typeface="+mn-lt"/>
              <a:ea typeface="+mn-ea"/>
              <a:cs typeface="+mn-cs"/>
              <a:sym typeface="Helvetica Neue"/>
            </a:rPr>
            <a:t>Use the tables below to see your performance on this mini practice examination. Simply fill in the “Incorrect” column in the “Answers” table below. For any incorrect answers, put the letter “Y”. When you have input all incorrect answers, the sheet will auto-calculate your total score and percentage score. It will also calculate the specific “Professional Work Activity” categories and “Body Systems” categories, similar to the score report you receive on the NPTE or PEAT.</a:t>
          </a:r>
        </a:p>
      </xdr:txBody>
    </xdr:sp>
    <xdr:clientData/>
  </xdr:twoCellAnchor>
</xdr:wsDr>
</file>

<file path=xl/theme/theme1.xml><?xml version="1.0" encoding="utf-8"?>
<a:theme xmlns:a="http://schemas.openxmlformats.org/drawingml/2006/main" name="20_Blank_Black">
  <a:themeElements>
    <a:clrScheme name="20_Blank_Black">
      <a:dk1>
        <a:srgbClr val="000000"/>
      </a:dk1>
      <a:lt1>
        <a:srgbClr val="FFFFFF"/>
      </a:lt1>
      <a:dk2>
        <a:srgbClr val="434343"/>
      </a:dk2>
      <a:lt2>
        <a:srgbClr val="A9A9A9"/>
      </a:lt2>
      <a:accent1>
        <a:srgbClr val="0076BA"/>
      </a:accent1>
      <a:accent2>
        <a:srgbClr val="05A89D"/>
      </a:accent2>
      <a:accent3>
        <a:srgbClr val="1DB100"/>
      </a:accent3>
      <a:accent4>
        <a:srgbClr val="F9B900"/>
      </a:accent4>
      <a:accent5>
        <a:srgbClr val="EE220D"/>
      </a:accent5>
      <a:accent6>
        <a:srgbClr val="CB297B"/>
      </a:accent6>
      <a:hlink>
        <a:srgbClr val="0000FF"/>
      </a:hlink>
      <a:folHlink>
        <a:srgbClr val="FF00FF"/>
      </a:folHlink>
    </a:clrScheme>
    <a:fontScheme name="20_Blank_Black">
      <a:majorFont>
        <a:latin typeface="Helvetica Neue"/>
        <a:ea typeface="Helvetica Neue"/>
        <a:cs typeface="Helvetica Neue"/>
      </a:majorFont>
      <a:minorFont>
        <a:latin typeface="Helvetica Neue"/>
        <a:ea typeface="Helvetica Neue"/>
        <a:cs typeface="Helvetica Neue"/>
      </a:minorFont>
    </a:fontScheme>
    <a:fmtScheme name="20_Blank_Blac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584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000000"/>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rgbClr val="FFFFFF"/>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FFFFFF"/>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showGridLines="0" tabSelected="1" workbookViewId="0">
      <pane xSplit="1" ySplit="3" topLeftCell="B4" activePane="bottomRight" state="frozen"/>
      <selection pane="topRight"/>
      <selection pane="bottomLeft"/>
      <selection pane="bottomRight" activeCell="B5" sqref="B5"/>
    </sheetView>
  </sheetViews>
  <sheetFormatPr baseColWidth="10" defaultColWidth="16.33203125" defaultRowHeight="20" customHeight="1" x14ac:dyDescent="0.15"/>
  <cols>
    <col min="1" max="3" width="16.33203125" style="1" customWidth="1"/>
    <col min="4" max="4" width="22.6640625" style="1" customWidth="1"/>
    <col min="5" max="7" width="16.33203125" style="1" customWidth="1"/>
    <col min="8" max="8" width="22.6640625" style="1" customWidth="1"/>
    <col min="9" max="12" width="16.33203125" style="1" customWidth="1"/>
    <col min="13" max="16384" width="16.33203125" style="1"/>
  </cols>
  <sheetData>
    <row r="1" spans="1:8" ht="88.5" customHeight="1" x14ac:dyDescent="0.15"/>
    <row r="2" spans="1:8" ht="25.75" customHeight="1" x14ac:dyDescent="0.15">
      <c r="A2" s="2" t="s">
        <v>0</v>
      </c>
      <c r="B2" s="2"/>
      <c r="C2" s="2"/>
    </row>
    <row r="3" spans="1:8" ht="44" customHeight="1" x14ac:dyDescent="0.15">
      <c r="A3" s="28" t="s">
        <v>1</v>
      </c>
      <c r="B3" s="11" t="s">
        <v>2</v>
      </c>
      <c r="C3" s="12" t="s">
        <v>3</v>
      </c>
    </row>
    <row r="4" spans="1:8" ht="44" customHeight="1" x14ac:dyDescent="0.15">
      <c r="A4" s="29" t="s">
        <v>4</v>
      </c>
      <c r="B4" s="3"/>
      <c r="C4" s="34" t="s">
        <v>5</v>
      </c>
      <c r="E4" s="9" t="s">
        <v>36</v>
      </c>
      <c r="F4" s="9"/>
      <c r="G4" s="9"/>
      <c r="H4" s="9"/>
    </row>
    <row r="5" spans="1:8" ht="44" customHeight="1" x14ac:dyDescent="0.15">
      <c r="A5" s="30" t="s">
        <v>6</v>
      </c>
      <c r="B5" s="5"/>
      <c r="C5" s="35" t="s">
        <v>7</v>
      </c>
      <c r="E5" s="10"/>
      <c r="F5" s="11" t="s">
        <v>37</v>
      </c>
      <c r="G5" s="11" t="s">
        <v>38</v>
      </c>
      <c r="H5" s="12" t="s">
        <v>39</v>
      </c>
    </row>
    <row r="6" spans="1:8" ht="44" customHeight="1" x14ac:dyDescent="0.15">
      <c r="A6" s="30" t="s">
        <v>8</v>
      </c>
      <c r="B6" s="5"/>
      <c r="C6" s="35" t="s">
        <v>9</v>
      </c>
      <c r="E6" s="13" t="s">
        <v>40</v>
      </c>
      <c r="F6" s="14">
        <f>COUNTIF(C4:C25,"*PT Examination*")</f>
        <v>6</v>
      </c>
      <c r="G6" s="15">
        <f>6-COUNTIFS($C$4:$C$23,"*PT Examination*",$B$4:$B$23,"Y")</f>
        <v>6</v>
      </c>
      <c r="H6" s="16">
        <f>G6/F6</f>
        <v>1</v>
      </c>
    </row>
    <row r="7" spans="1:8" ht="44" customHeight="1" x14ac:dyDescent="0.15">
      <c r="A7" s="30" t="s">
        <v>10</v>
      </c>
      <c r="B7" s="4"/>
      <c r="C7" s="35" t="s">
        <v>11</v>
      </c>
      <c r="E7" s="17" t="s">
        <v>41</v>
      </c>
      <c r="F7" s="18">
        <f>COUNTIF(C4:C25,"*Foundations*")</f>
        <v>7</v>
      </c>
      <c r="G7" s="19">
        <f>7-COUNTIFS($C$4:$C$23,"*Foundations*",$B$4:$B$23,"Y")</f>
        <v>7</v>
      </c>
      <c r="H7" s="20">
        <f>G7/F7</f>
        <v>1</v>
      </c>
    </row>
    <row r="8" spans="1:8" ht="44" customHeight="1" x14ac:dyDescent="0.15">
      <c r="A8" s="30" t="s">
        <v>12</v>
      </c>
      <c r="B8" s="4"/>
      <c r="C8" s="35" t="s">
        <v>13</v>
      </c>
      <c r="E8" s="21" t="s">
        <v>42</v>
      </c>
      <c r="F8" s="18">
        <f>COUNTIF(C4:C25,"*Interventions*")</f>
        <v>4</v>
      </c>
      <c r="G8" s="19">
        <f>4-COUNTIFS($C$4:$C$23,"*Interventions*",$B$4:$B$23,"Y")</f>
        <v>4</v>
      </c>
      <c r="H8" s="20">
        <f>G8/F8</f>
        <v>1</v>
      </c>
    </row>
    <row r="9" spans="1:8" ht="44" customHeight="1" x14ac:dyDescent="0.15">
      <c r="A9" s="30" t="s">
        <v>14</v>
      </c>
      <c r="B9" s="4"/>
      <c r="C9" s="35" t="s">
        <v>15</v>
      </c>
      <c r="E9" s="22" t="s">
        <v>17</v>
      </c>
      <c r="F9" s="23">
        <f>COUNTIF(C4:C25,"*Nonsystems*")</f>
        <v>3</v>
      </c>
      <c r="G9" s="24">
        <f>3-COUNTIFS($C$4:$C$23,"*Nonsystems*",$B$4:$B$23,"Y")</f>
        <v>3</v>
      </c>
      <c r="H9" s="25">
        <f>G9/F9</f>
        <v>1</v>
      </c>
    </row>
    <row r="10" spans="1:8" ht="44" customHeight="1" x14ac:dyDescent="0.15">
      <c r="A10" s="30" t="s">
        <v>16</v>
      </c>
      <c r="B10" s="4"/>
      <c r="C10" s="35" t="s">
        <v>17</v>
      </c>
      <c r="E10" s="26"/>
      <c r="F10" s="26"/>
      <c r="G10" s="26"/>
      <c r="H10" s="26"/>
    </row>
    <row r="11" spans="1:8" ht="44" customHeight="1" x14ac:dyDescent="0.15">
      <c r="A11" s="30" t="s">
        <v>18</v>
      </c>
      <c r="B11" s="4"/>
      <c r="C11" s="35" t="s">
        <v>11</v>
      </c>
      <c r="E11" s="26"/>
      <c r="F11" s="26"/>
      <c r="G11" s="26"/>
      <c r="H11" s="26"/>
    </row>
    <row r="12" spans="1:8" ht="44" customHeight="1" x14ac:dyDescent="0.15">
      <c r="A12" s="30" t="s">
        <v>19</v>
      </c>
      <c r="B12" s="5"/>
      <c r="C12" s="35" t="s">
        <v>17</v>
      </c>
      <c r="E12" s="9" t="s">
        <v>43</v>
      </c>
      <c r="F12" s="9"/>
      <c r="G12" s="9"/>
      <c r="H12" s="9"/>
    </row>
    <row r="13" spans="1:8" ht="44" customHeight="1" x14ac:dyDescent="0.15">
      <c r="A13" s="30" t="s">
        <v>20</v>
      </c>
      <c r="B13" s="5"/>
      <c r="C13" s="35" t="s">
        <v>21</v>
      </c>
      <c r="E13" s="27"/>
      <c r="F13" s="11" t="s">
        <v>37</v>
      </c>
      <c r="G13" s="11" t="s">
        <v>38</v>
      </c>
      <c r="H13" s="12" t="s">
        <v>39</v>
      </c>
    </row>
    <row r="14" spans="1:8" ht="44" customHeight="1" x14ac:dyDescent="0.15">
      <c r="A14" s="30" t="s">
        <v>22</v>
      </c>
      <c r="B14" s="5"/>
      <c r="C14" s="35" t="s">
        <v>7</v>
      </c>
      <c r="E14" s="13" t="s">
        <v>44</v>
      </c>
      <c r="F14" s="14">
        <f>COUNTIF(C4:C25,"*Cardiopulmonary Systems*")</f>
        <v>3</v>
      </c>
      <c r="G14" s="15">
        <f>3-COUNTIFS($C$4:$C$23,"*Cardiopulmonary Systems*",$B$4:$B$23,"Y")</f>
        <v>3</v>
      </c>
      <c r="H14" s="16">
        <f>G14/F14</f>
        <v>1</v>
      </c>
    </row>
    <row r="15" spans="1:8" ht="44" customHeight="1" x14ac:dyDescent="0.15">
      <c r="A15" s="30" t="s">
        <v>23</v>
      </c>
      <c r="B15" s="4"/>
      <c r="C15" s="35" t="s">
        <v>9</v>
      </c>
      <c r="E15" s="21" t="s">
        <v>45</v>
      </c>
      <c r="F15" s="18">
        <f>COUNTIF(C4:C25,"*Musculoskeletal Systems*")</f>
        <v>6</v>
      </c>
      <c r="G15" s="19">
        <f>6-COUNTIFS($C$4:$C$23,"*Musculoskeletal Systems*",$B$4:$B$23,"Y")</f>
        <v>6</v>
      </c>
      <c r="H15" s="20">
        <f>G15/F15</f>
        <v>1</v>
      </c>
    </row>
    <row r="16" spans="1:8" ht="44" customHeight="1" x14ac:dyDescent="0.15">
      <c r="A16" s="30" t="s">
        <v>24</v>
      </c>
      <c r="B16" s="4"/>
      <c r="C16" s="35" t="s">
        <v>25</v>
      </c>
      <c r="E16" s="21" t="s">
        <v>46</v>
      </c>
      <c r="F16" s="18">
        <f>COUNTIF(C4:C25,"*Neuromuscular Systems*")</f>
        <v>4</v>
      </c>
      <c r="G16" s="19">
        <f>4-COUNTIFS($C$4:$C$23,"*Neuromuscular Systems*",$B$4:$B$23,"Y")</f>
        <v>4</v>
      </c>
      <c r="H16" s="20">
        <f>G16/F16</f>
        <v>1</v>
      </c>
    </row>
    <row r="17" spans="1:8" ht="44" customHeight="1" x14ac:dyDescent="0.15">
      <c r="A17" s="30" t="s">
        <v>26</v>
      </c>
      <c r="B17" s="4"/>
      <c r="C17" s="35" t="s">
        <v>27</v>
      </c>
      <c r="E17" s="21" t="s">
        <v>47</v>
      </c>
      <c r="F17" s="18">
        <f>COUNTIF(C4:C25,"*Integumentary*")</f>
        <v>1</v>
      </c>
      <c r="G17" s="19">
        <f>1-COUNTIFS($C$4:$C$23,"*Integumentary Systems*",$B$4:$B$23,"Y")</f>
        <v>1</v>
      </c>
      <c r="H17" s="20">
        <f>G17/F17</f>
        <v>1</v>
      </c>
    </row>
    <row r="18" spans="1:8" ht="44" customHeight="1" x14ac:dyDescent="0.15">
      <c r="A18" s="30" t="s">
        <v>28</v>
      </c>
      <c r="B18" s="4"/>
      <c r="C18" s="35" t="s">
        <v>13</v>
      </c>
      <c r="E18" s="22" t="s">
        <v>48</v>
      </c>
      <c r="F18" s="23">
        <f>COUNTIF(C4:C25,"*Other Systems*")</f>
        <v>3</v>
      </c>
      <c r="G18" s="24">
        <f>3-COUNTIFS($C$4:$C$23,"*Other Systems*",$B$4:$B$23,"Y")</f>
        <v>3</v>
      </c>
      <c r="H18" s="25">
        <f>G18/F18</f>
        <v>1</v>
      </c>
    </row>
    <row r="19" spans="1:8" ht="44" customHeight="1" x14ac:dyDescent="0.15">
      <c r="A19" s="30" t="s">
        <v>29</v>
      </c>
      <c r="B19" s="4"/>
      <c r="C19" s="36" t="s">
        <v>15</v>
      </c>
      <c r="E19" s="26"/>
      <c r="F19" s="26"/>
      <c r="G19" s="26"/>
      <c r="H19" s="26"/>
    </row>
    <row r="20" spans="1:8" ht="44" customHeight="1" x14ac:dyDescent="0.15">
      <c r="A20" s="30" t="s">
        <v>30</v>
      </c>
      <c r="B20" s="4"/>
      <c r="C20" s="36" t="s">
        <v>21</v>
      </c>
    </row>
    <row r="21" spans="1:8" ht="44" customHeight="1" x14ac:dyDescent="0.15">
      <c r="A21" s="30" t="s">
        <v>31</v>
      </c>
      <c r="B21" s="4"/>
      <c r="C21" s="36" t="s">
        <v>9</v>
      </c>
    </row>
    <row r="22" spans="1:8" ht="44" customHeight="1" x14ac:dyDescent="0.15">
      <c r="A22" s="30" t="s">
        <v>32</v>
      </c>
      <c r="B22" s="4"/>
      <c r="C22" s="36" t="s">
        <v>17</v>
      </c>
    </row>
    <row r="23" spans="1:8" ht="44" customHeight="1" x14ac:dyDescent="0.15">
      <c r="A23" s="31" t="s">
        <v>33</v>
      </c>
      <c r="B23" s="6"/>
      <c r="C23" s="37" t="s">
        <v>5</v>
      </c>
    </row>
    <row r="24" spans="1:8" ht="44" customHeight="1" x14ac:dyDescent="0.15">
      <c r="A24" s="32" t="s">
        <v>34</v>
      </c>
      <c r="B24" s="7">
        <f>COUNTIF(B4:B23,"Y")</f>
        <v>0</v>
      </c>
      <c r="C24" s="38"/>
    </row>
    <row r="25" spans="1:8" ht="44" customHeight="1" x14ac:dyDescent="0.15">
      <c r="A25" s="33" t="s">
        <v>35</v>
      </c>
      <c r="B25" s="8">
        <f>((50-B24)/50)</f>
        <v>1</v>
      </c>
      <c r="C25" s="39"/>
    </row>
    <row r="27" spans="1:8" ht="25.75" customHeight="1" x14ac:dyDescent="0.15"/>
    <row r="28" spans="1:8" ht="62" customHeight="1" x14ac:dyDescent="0.15"/>
    <row r="29" spans="1:8" ht="62" customHeight="1" x14ac:dyDescent="0.15"/>
    <row r="30" spans="1:8" ht="62" customHeight="1" x14ac:dyDescent="0.15"/>
    <row r="31" spans="1:8" ht="62" customHeight="1" x14ac:dyDescent="0.15"/>
    <row r="32" spans="1:8" ht="62" customHeight="1" x14ac:dyDescent="0.15"/>
    <row r="34" s="1" customFormat="1" ht="25.75" customHeight="1" x14ac:dyDescent="0.15"/>
    <row r="35" s="1" customFormat="1" ht="36" customHeight="1" x14ac:dyDescent="0.15"/>
    <row r="36" s="1" customFormat="1" ht="36" customHeight="1" x14ac:dyDescent="0.15"/>
    <row r="37" s="1" customFormat="1" ht="36" customHeight="1" x14ac:dyDescent="0.15"/>
    <row r="38" s="1" customFormat="1" ht="36" customHeight="1" x14ac:dyDescent="0.15"/>
    <row r="39" s="1" customFormat="1" ht="36" customHeight="1" x14ac:dyDescent="0.15"/>
    <row r="40" s="1" customFormat="1" ht="36" customHeight="1" x14ac:dyDescent="0.15"/>
  </sheetData>
  <sheetProtection sheet="1" objects="1" scenarios="1"/>
  <mergeCells count="3">
    <mergeCell ref="A2:C2"/>
    <mergeCell ref="E4:H4"/>
    <mergeCell ref="E12:H12"/>
  </mergeCells>
  <pageMargins left="0.5" right="0.5" top="0.75" bottom="0.75" header="0.27777800000000002" footer="0.27777800000000002"/>
  <pageSetup scale="72" orientation="portrait"/>
  <headerFooter>
    <oddFooter>&amp;C&amp;"Helvetica Neue,Regular"&amp;12&amp;KFEFFFE&amp;P</oddFoot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Score 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2022-10-04T22:00:00Z</dcterms:modified>
</cp:coreProperties>
</file>